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№ 2-т" sheetId="1" r:id="rId1"/>
  </sheets>
  <externalReferences>
    <externalReference r:id="rId4"/>
  </externalReferences>
  <definedNames>
    <definedName name="activity">'[1]Титульный'!$F$20</definedName>
    <definedName name="kind_of_fuels">'[1]TEHSHEET'!$K$2:$K$29</definedName>
    <definedName name="_xlnm.Print_Area" localSheetId="0">'форма № 2-т'!$A$1:$E$64</definedName>
  </definedNames>
  <calcPr fullCalcOnLoad="1"/>
</workbook>
</file>

<file path=xl/sharedStrings.xml><?xml version="1.0" encoding="utf-8"?>
<sst xmlns="http://schemas.openxmlformats.org/spreadsheetml/2006/main" count="168" uniqueCount="122">
  <si>
    <t>Форма № 2-т</t>
  </si>
  <si>
    <t>Информация об основных плановых показателях финансово-хозяйственной</t>
  </si>
  <si>
    <t xml:space="preserve">деятельности ОАО "Красмаш" в сфере производства, передачи и сбыта тепловой энергии на 2012 год  </t>
  </si>
  <si>
    <t>№ п.п.</t>
  </si>
  <si>
    <t>Наименование показателя</t>
  </si>
  <si>
    <t>Единица измерения</t>
  </si>
  <si>
    <t>Значение</t>
  </si>
  <si>
    <t>1</t>
  </si>
  <si>
    <t xml:space="preserve">Вид регулируемой деятельности (производство, передача и сбыт тепловой энергии) 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</si>
  <si>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</si>
  <si>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</si>
  <si>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</si>
  <si>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</si>
  <si>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</si>
  <si>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</si>
  <si>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</si>
  <si>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</si>
  <si>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</si>
  <si>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 бурый</t>
  </si>
  <si>
    <t>Стоимость</t>
  </si>
  <si>
    <t>Объем</t>
  </si>
  <si>
    <t>тонны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</si>
  <si>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</si>
  <si>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</si>
  <si>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</si>
  <si>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3.2.2</t>
  </si>
  <si>
    <t>мазут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</si>
  <si>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</si>
  <si>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</si>
  <si>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</si>
  <si>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</si>
  <si>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</si>
  <si>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</si>
  <si>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</si>
  <si>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</si>
  <si>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</si>
  <si>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</si>
  <si>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</si>
  <si>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</si>
  <si>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</si>
  <si>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</si>
  <si>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</si>
  <si>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</si>
  <si>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</si>
  <si>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</si>
  <si>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</si>
  <si>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</si>
  <si>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</si>
  <si>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</si>
  <si>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</si>
  <si>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</si>
  <si>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</si>
  <si>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</si>
  <si>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</si>
  <si>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</si>
  <si>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</si>
  <si>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</si>
  <si>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</si>
  <si>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основных производственных средств</t>
  </si>
  <si>
    <t>3.12.1</t>
  </si>
  <si>
    <t>Расходы на капитальный ремонт основных производственных средств</t>
  </si>
  <si>
    <t>3.12.2</t>
  </si>
  <si>
    <t>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</si>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</sst>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"/>
    <numFmt numFmtId="186" formatCode="#,##0.000"/>
    <numFmt numFmtId="187" formatCode="#,##0.0000"/>
    <numFmt numFmtId="188" formatCode="#,##0.00000"/>
    <numFmt numFmtId="189" formatCode="#,##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49" fontId="10" fillId="2" borderId="7" xfId="0" applyNumberFormat="1" applyFont="1" applyFill="1" applyBorder="1" applyAlignment="1" applyProtection="1">
      <alignment horizontal="left" vertical="center" inden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10" fillId="0" borderId="9" xfId="19" applyFont="1" applyFill="1" applyBorder="1" applyAlignment="1" applyProtection="1">
      <alignment horizontal="center" vertical="center" wrapText="1"/>
      <protection/>
    </xf>
    <xf numFmtId="49" fontId="10" fillId="2" borderId="10" xfId="0" applyNumberFormat="1" applyFont="1" applyFill="1" applyBorder="1" applyAlignment="1" applyProtection="1">
      <alignment horizontal="left" vertical="center" indent="1"/>
      <protection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49" fontId="10" fillId="2" borderId="13" xfId="0" applyNumberFormat="1" applyFont="1" applyFill="1" applyBorder="1" applyAlignment="1" applyProtection="1">
      <alignment horizontal="left" vertical="center" inden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2" borderId="15" xfId="0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187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186" fontId="10" fillId="0" borderId="12" xfId="0" applyNumberFormat="1" applyFont="1" applyFill="1" applyBorder="1" applyAlignment="1" applyProtection="1">
      <alignment horizontal="center" vertical="center"/>
      <protection locked="0"/>
    </xf>
    <xf numFmtId="186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7" xfId="0" applyNumberFormat="1" applyFont="1" applyFill="1" applyBorder="1" applyAlignment="1" applyProtection="1">
      <alignment horizontal="left" vertical="center" indent="1"/>
      <protection/>
    </xf>
    <xf numFmtId="0" fontId="10" fillId="2" borderId="18" xfId="0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vertic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0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 vertical="center" wrapText="1"/>
      <protection/>
    </xf>
    <xf numFmtId="0" fontId="10" fillId="2" borderId="21" xfId="0" applyFont="1" applyFill="1" applyBorder="1" applyAlignment="1" applyProtection="1">
      <alignment vertical="center" wrapText="1"/>
      <protection/>
    </xf>
    <xf numFmtId="0" fontId="8" fillId="2" borderId="0" xfId="0" applyNumberFormat="1" applyFont="1" applyFill="1" applyBorder="1" applyAlignment="1" applyProtection="1">
      <alignment horizontal="left" vertical="center" wrapText="1"/>
      <protection/>
    </xf>
    <xf numFmtId="0" fontId="10" fillId="2" borderId="18" xfId="0" applyFont="1" applyFill="1" applyBorder="1" applyAlignment="1" applyProtection="1">
      <alignment vertical="center" wrapText="1"/>
      <protection/>
    </xf>
    <xf numFmtId="0" fontId="10" fillId="2" borderId="22" xfId="0" applyFont="1" applyFill="1" applyBorder="1" applyAlignment="1" applyProtection="1">
      <alignment vertical="center" wrapText="1"/>
      <protection/>
    </xf>
    <xf numFmtId="0" fontId="10" fillId="2" borderId="11" xfId="0" applyFont="1" applyFill="1" applyBorder="1" applyAlignment="1" applyProtection="1">
      <alignment horizontal="left" vertical="center" wrapText="1" indent="1"/>
      <protection/>
    </xf>
    <xf numFmtId="0" fontId="10" fillId="2" borderId="21" xfId="0" applyFont="1" applyFill="1" applyBorder="1" applyAlignment="1" applyProtection="1">
      <alignment horizontal="left" vertical="center" wrapText="1" indent="1"/>
      <protection/>
    </xf>
    <xf numFmtId="0" fontId="10" fillId="2" borderId="11" xfId="0" applyFont="1" applyFill="1" applyBorder="1" applyAlignment="1" applyProtection="1">
      <alignment horizontal="left" vertical="center" wrapText="1"/>
      <protection/>
    </xf>
    <xf numFmtId="0" fontId="10" fillId="2" borderId="21" xfId="0" applyFont="1" applyFill="1" applyBorder="1" applyAlignment="1" applyProtection="1">
      <alignment horizontal="left" vertical="center" wrapText="1"/>
      <protection/>
    </xf>
    <xf numFmtId="0" fontId="10" fillId="2" borderId="11" xfId="0" applyFont="1" applyFill="1" applyBorder="1" applyAlignment="1" applyProtection="1">
      <alignment horizontal="left" vertical="center" wrapText="1" indent="2"/>
      <protection/>
    </xf>
    <xf numFmtId="0" fontId="10" fillId="2" borderId="21" xfId="0" applyFont="1" applyFill="1" applyBorder="1" applyAlignment="1" applyProtection="1">
      <alignment horizontal="left" vertical="center" wrapText="1" indent="2"/>
      <protection/>
    </xf>
    <xf numFmtId="49" fontId="10" fillId="2" borderId="13" xfId="0" applyNumberFormat="1" applyFont="1" applyFill="1" applyBorder="1" applyAlignment="1" applyProtection="1">
      <alignment horizontal="left" vertical="center" indent="1"/>
      <protection/>
    </xf>
    <xf numFmtId="49" fontId="10" fillId="2" borderId="23" xfId="0" applyNumberFormat="1" applyFont="1" applyFill="1" applyBorder="1" applyAlignment="1" applyProtection="1">
      <alignment horizontal="left" vertical="center" indent="1"/>
      <protection/>
    </xf>
    <xf numFmtId="49" fontId="10" fillId="2" borderId="7" xfId="0" applyNumberFormat="1" applyFont="1" applyFill="1" applyBorder="1" applyAlignment="1" applyProtection="1">
      <alignment horizontal="left" vertical="center" indent="1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10" fillId="0" borderId="25" xfId="0" applyFont="1" applyFill="1" applyBorder="1" applyAlignment="1" applyProtection="1">
      <alignment horizontal="center" vertical="top"/>
      <protection locked="0"/>
    </xf>
    <xf numFmtId="0" fontId="0" fillId="0" borderId="24" xfId="0" applyFill="1" applyBorder="1" applyAlignment="1" applyProtection="1">
      <alignment horizontal="center" vertical="top"/>
      <protection locked="0"/>
    </xf>
    <xf numFmtId="0" fontId="0" fillId="0" borderId="25" xfId="0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/>
    </xf>
    <xf numFmtId="0" fontId="10" fillId="2" borderId="26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28" xfId="0" applyNumberFormat="1" applyFont="1" applyFill="1" applyBorder="1" applyAlignment="1" applyProtection="1">
      <alignment horizontal="center" vertical="center" wrapText="1"/>
      <protection/>
    </xf>
    <xf numFmtId="0" fontId="9" fillId="2" borderId="27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ЖКУ_проект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6;&#1069;&#1050;\&#1084;&#1086;&#1085;&#1080;&#1090;&#1086;&#1088;&#1080;&#1085;&#1075;\&#1064;&#1072;&#1073;&#1083;&#1086;&#1085;%20&#1046;&#1050;&#1061;.&#1058;&#1077;&#1087;&#1083;&#1086;\2010%20&#1075;&#1086;&#1076;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0">
          <cell r="F20" t="str">
            <v>производство (некомбинированная выработка)+передача+сбыт</v>
          </cell>
        </row>
      </sheetData>
      <sheetData sheetId="12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37">
      <selection activeCell="G23" sqref="G23"/>
    </sheetView>
  </sheetViews>
  <sheetFormatPr defaultColWidth="9.140625" defaultRowHeight="12.75"/>
  <cols>
    <col min="1" max="1" width="9.57421875" style="0" customWidth="1"/>
    <col min="3" max="3" width="49.140625" style="0" customWidth="1"/>
    <col min="4" max="4" width="11.421875" style="0" customWidth="1"/>
    <col min="5" max="5" width="25.421875" style="0" customWidth="1"/>
    <col min="6" max="6" width="15.28125" style="0" customWidth="1"/>
    <col min="7" max="7" width="11.28125" style="0" customWidth="1"/>
  </cols>
  <sheetData>
    <row r="1" ht="18.75" customHeight="1">
      <c r="E1" s="1" t="s">
        <v>0</v>
      </c>
    </row>
    <row r="2" spans="1:5" ht="24.75" customHeight="1">
      <c r="A2" s="56" t="s">
        <v>1</v>
      </c>
      <c r="B2" s="56"/>
      <c r="C2" s="56"/>
      <c r="D2" s="56"/>
      <c r="E2" s="56"/>
    </row>
    <row r="3" spans="1:5" ht="15.75">
      <c r="A3" s="57" t="s">
        <v>2</v>
      </c>
      <c r="B3" s="57"/>
      <c r="C3" s="57"/>
      <c r="D3" s="57"/>
      <c r="E3" s="57"/>
    </row>
    <row r="4" ht="13.5" thickBot="1"/>
    <row r="5" spans="1:5" ht="23.25" thickBot="1">
      <c r="A5" s="2" t="s">
        <v>3</v>
      </c>
      <c r="B5" s="58" t="s">
        <v>4</v>
      </c>
      <c r="C5" s="59"/>
      <c r="D5" s="3" t="s">
        <v>5</v>
      </c>
      <c r="E5" s="4" t="s">
        <v>6</v>
      </c>
    </row>
    <row r="6" spans="1:5" ht="13.5" thickBot="1">
      <c r="A6" s="5">
        <v>1</v>
      </c>
      <c r="B6" s="60">
        <f>A6+1</f>
        <v>2</v>
      </c>
      <c r="C6" s="61"/>
      <c r="D6" s="6">
        <f>B6+1</f>
        <v>3</v>
      </c>
      <c r="E6" s="7">
        <f>D6+1</f>
        <v>4</v>
      </c>
    </row>
    <row r="7" spans="1:5" ht="73.5" customHeight="1">
      <c r="A7" s="8" t="s">
        <v>7</v>
      </c>
      <c r="B7" s="54" t="s">
        <v>8</v>
      </c>
      <c r="C7" s="55"/>
      <c r="D7" s="9" t="s">
        <v>9</v>
      </c>
      <c r="E7" s="10" t="str">
        <f>IF(activity="","",activity)</f>
        <v>производство (некомбинированная выработка)+передача+сбыт</v>
      </c>
    </row>
    <row r="8" spans="1:5" ht="22.5" customHeight="1">
      <c r="A8" s="11">
        <v>2</v>
      </c>
      <c r="B8" s="42" t="s">
        <v>10</v>
      </c>
      <c r="C8" s="43"/>
      <c r="D8" s="12" t="s">
        <v>11</v>
      </c>
      <c r="E8" s="13">
        <v>277415.4</v>
      </c>
    </row>
    <row r="9" spans="1:5" ht="21.75" customHeight="1">
      <c r="A9" s="11">
        <v>3</v>
      </c>
      <c r="B9" s="42" t="s">
        <v>12</v>
      </c>
      <c r="C9" s="43"/>
      <c r="D9" s="12" t="s">
        <v>11</v>
      </c>
      <c r="E9" s="14">
        <f>SUM(E10:E11,E20,E23:E29,E32,E35,E38:E38)</f>
        <v>276693.55</v>
      </c>
    </row>
    <row r="10" spans="1:5" ht="15.75" customHeight="1">
      <c r="A10" s="11" t="s">
        <v>13</v>
      </c>
      <c r="B10" s="40" t="s">
        <v>14</v>
      </c>
      <c r="C10" s="41"/>
      <c r="D10" s="12" t="s">
        <v>11</v>
      </c>
      <c r="E10" s="13">
        <v>0</v>
      </c>
    </row>
    <row r="11" spans="1:5" ht="18.75" customHeight="1">
      <c r="A11" s="11" t="s">
        <v>15</v>
      </c>
      <c r="B11" s="40" t="s">
        <v>16</v>
      </c>
      <c r="C11" s="41"/>
      <c r="D11" s="12" t="s">
        <v>11</v>
      </c>
      <c r="E11" s="14">
        <f>SUMIF(C12:C19,C12,E12:E19)</f>
        <v>93550.20000000001</v>
      </c>
    </row>
    <row r="12" spans="1:6" ht="13.5" customHeight="1">
      <c r="A12" s="46" t="s">
        <v>17</v>
      </c>
      <c r="B12" s="49" t="s">
        <v>18</v>
      </c>
      <c r="C12" s="16" t="s">
        <v>19</v>
      </c>
      <c r="D12" s="12" t="s">
        <v>11</v>
      </c>
      <c r="E12" s="13">
        <v>66138.41</v>
      </c>
      <c r="F12" s="17"/>
    </row>
    <row r="13" spans="1:6" ht="15" customHeight="1">
      <c r="A13" s="47"/>
      <c r="B13" s="50"/>
      <c r="C13" s="18" t="s">
        <v>20</v>
      </c>
      <c r="D13" s="19" t="s">
        <v>21</v>
      </c>
      <c r="E13" s="13">
        <v>144499.7</v>
      </c>
      <c r="F13" s="17"/>
    </row>
    <row r="14" spans="1:6" ht="22.5">
      <c r="A14" s="47"/>
      <c r="B14" s="50"/>
      <c r="C14" s="16" t="s">
        <v>22</v>
      </c>
      <c r="D14" s="12" t="s">
        <v>11</v>
      </c>
      <c r="E14" s="14">
        <f>E12/E13</f>
        <v>0.4577062097706777</v>
      </c>
      <c r="F14" s="17"/>
    </row>
    <row r="15" spans="1:5" ht="12.75">
      <c r="A15" s="48"/>
      <c r="B15" s="51"/>
      <c r="C15" s="18" t="s">
        <v>23</v>
      </c>
      <c r="D15" s="20" t="s">
        <v>9</v>
      </c>
      <c r="E15" s="21" t="s">
        <v>24</v>
      </c>
    </row>
    <row r="16" spans="1:6" ht="12.75">
      <c r="A16" s="46" t="s">
        <v>25</v>
      </c>
      <c r="B16" s="49" t="s">
        <v>26</v>
      </c>
      <c r="C16" s="16" t="s">
        <v>19</v>
      </c>
      <c r="D16" s="12" t="s">
        <v>11</v>
      </c>
      <c r="E16" s="13">
        <v>27411.79</v>
      </c>
      <c r="F16" s="17"/>
    </row>
    <row r="17" spans="1:6" ht="12.75">
      <c r="A17" s="47"/>
      <c r="B17" s="52"/>
      <c r="C17" s="18" t="s">
        <v>20</v>
      </c>
      <c r="D17" s="19" t="s">
        <v>21</v>
      </c>
      <c r="E17" s="13">
        <v>3324.68</v>
      </c>
      <c r="F17" s="17"/>
    </row>
    <row r="18" spans="1:6" ht="22.5">
      <c r="A18" s="47"/>
      <c r="B18" s="52"/>
      <c r="C18" s="16" t="s">
        <v>22</v>
      </c>
      <c r="D18" s="12" t="s">
        <v>11</v>
      </c>
      <c r="E18" s="14">
        <f>E16/E17</f>
        <v>8.244940866489408</v>
      </c>
      <c r="F18" s="17"/>
    </row>
    <row r="19" spans="1:5" ht="16.5" customHeight="1">
      <c r="A19" s="48"/>
      <c r="B19" s="53"/>
      <c r="C19" s="16" t="s">
        <v>23</v>
      </c>
      <c r="D19" s="12" t="s">
        <v>9</v>
      </c>
      <c r="E19" s="21" t="s">
        <v>24</v>
      </c>
    </row>
    <row r="20" spans="1:6" ht="33.75" customHeight="1">
      <c r="A20" s="8" t="s">
        <v>27</v>
      </c>
      <c r="B20" s="40" t="s">
        <v>28</v>
      </c>
      <c r="C20" s="41"/>
      <c r="D20" s="12" t="s">
        <v>11</v>
      </c>
      <c r="E20" s="13">
        <v>31704.88</v>
      </c>
      <c r="F20" s="17"/>
    </row>
    <row r="21" spans="1:5" ht="14.25" customHeight="1">
      <c r="A21" s="8" t="s">
        <v>29</v>
      </c>
      <c r="B21" s="44" t="s">
        <v>30</v>
      </c>
      <c r="C21" s="45"/>
      <c r="D21" s="12" t="s">
        <v>31</v>
      </c>
      <c r="E21" s="14">
        <f>E20/E22</f>
        <v>1.6689414118018635</v>
      </c>
    </row>
    <row r="22" spans="1:6" ht="12.75">
      <c r="A22" s="11" t="s">
        <v>32</v>
      </c>
      <c r="B22" s="44" t="s">
        <v>33</v>
      </c>
      <c r="C22" s="45"/>
      <c r="D22" s="12" t="s">
        <v>34</v>
      </c>
      <c r="E22" s="22">
        <v>18997</v>
      </c>
      <c r="F22" s="17"/>
    </row>
    <row r="23" spans="1:5" ht="24" customHeight="1">
      <c r="A23" s="11" t="s">
        <v>35</v>
      </c>
      <c r="B23" s="40" t="s">
        <v>36</v>
      </c>
      <c r="C23" s="41"/>
      <c r="D23" s="12" t="s">
        <v>11</v>
      </c>
      <c r="E23" s="13">
        <v>846.87</v>
      </c>
    </row>
    <row r="24" spans="1:5" ht="21" customHeight="1">
      <c r="A24" s="11" t="s">
        <v>37</v>
      </c>
      <c r="B24" s="40" t="s">
        <v>38</v>
      </c>
      <c r="C24" s="41"/>
      <c r="D24" s="12" t="s">
        <v>11</v>
      </c>
      <c r="E24" s="13">
        <v>0</v>
      </c>
    </row>
    <row r="25" spans="1:5" ht="12.75">
      <c r="A25" s="11" t="s">
        <v>39</v>
      </c>
      <c r="B25" s="42" t="s">
        <v>40</v>
      </c>
      <c r="C25" s="43"/>
      <c r="D25" s="12" t="s">
        <v>11</v>
      </c>
      <c r="E25" s="13">
        <v>38686.31</v>
      </c>
    </row>
    <row r="26" spans="1:5" ht="23.25" customHeight="1">
      <c r="A26" s="11" t="s">
        <v>41</v>
      </c>
      <c r="B26" s="42" t="s">
        <v>42</v>
      </c>
      <c r="C26" s="43"/>
      <c r="D26" s="12" t="s">
        <v>11</v>
      </c>
      <c r="E26" s="13">
        <v>13888.39</v>
      </c>
    </row>
    <row r="27" spans="1:5" ht="24" customHeight="1">
      <c r="A27" s="11" t="s">
        <v>43</v>
      </c>
      <c r="B27" s="40" t="s">
        <v>44</v>
      </c>
      <c r="C27" s="41"/>
      <c r="D27" s="12" t="s">
        <v>11</v>
      </c>
      <c r="E27" s="13">
        <v>4024.8</v>
      </c>
    </row>
    <row r="28" spans="1:5" ht="23.25" customHeight="1">
      <c r="A28" s="11" t="s">
        <v>45</v>
      </c>
      <c r="B28" s="40" t="s">
        <v>46</v>
      </c>
      <c r="C28" s="41"/>
      <c r="D28" s="12" t="s">
        <v>11</v>
      </c>
      <c r="E28" s="13">
        <v>0</v>
      </c>
    </row>
    <row r="29" spans="1:5" ht="18.75" customHeight="1">
      <c r="A29" s="11" t="s">
        <v>47</v>
      </c>
      <c r="B29" s="40" t="s">
        <v>48</v>
      </c>
      <c r="C29" s="41"/>
      <c r="D29" s="12" t="s">
        <v>11</v>
      </c>
      <c r="E29" s="13">
        <v>48942.93</v>
      </c>
    </row>
    <row r="30" spans="1:5" ht="12.75">
      <c r="A30" s="11" t="s">
        <v>49</v>
      </c>
      <c r="B30" s="44" t="s">
        <v>50</v>
      </c>
      <c r="C30" s="45"/>
      <c r="D30" s="12" t="s">
        <v>11</v>
      </c>
      <c r="E30" s="13">
        <v>8060.12</v>
      </c>
    </row>
    <row r="31" spans="1:5" ht="12.75">
      <c r="A31" s="11" t="s">
        <v>51</v>
      </c>
      <c r="B31" s="44" t="s">
        <v>52</v>
      </c>
      <c r="C31" s="45"/>
      <c r="D31" s="12" t="s">
        <v>11</v>
      </c>
      <c r="E31" s="13">
        <v>2893.58</v>
      </c>
    </row>
    <row r="32" spans="1:5" ht="12.75">
      <c r="A32" s="11" t="s">
        <v>53</v>
      </c>
      <c r="B32" s="40" t="s">
        <v>54</v>
      </c>
      <c r="C32" s="41"/>
      <c r="D32" s="12" t="s">
        <v>11</v>
      </c>
      <c r="E32" s="13">
        <v>28246</v>
      </c>
    </row>
    <row r="33" spans="1:5" ht="12.75">
      <c r="A33" s="11" t="s">
        <v>55</v>
      </c>
      <c r="B33" s="44" t="s">
        <v>50</v>
      </c>
      <c r="C33" s="45"/>
      <c r="D33" s="12" t="s">
        <v>11</v>
      </c>
      <c r="E33" s="13">
        <v>0</v>
      </c>
    </row>
    <row r="34" spans="1:5" ht="12.75">
      <c r="A34" s="11" t="s">
        <v>56</v>
      </c>
      <c r="B34" s="44" t="s">
        <v>52</v>
      </c>
      <c r="C34" s="45"/>
      <c r="D34" s="12" t="s">
        <v>11</v>
      </c>
      <c r="E34" s="13">
        <v>0</v>
      </c>
    </row>
    <row r="35" spans="1:5" ht="17.25" customHeight="1">
      <c r="A35" s="11" t="s">
        <v>57</v>
      </c>
      <c r="B35" s="40" t="s">
        <v>58</v>
      </c>
      <c r="C35" s="41"/>
      <c r="D35" s="12" t="s">
        <v>11</v>
      </c>
      <c r="E35" s="23">
        <f>SUM(E36:E37)</f>
        <v>16803.17</v>
      </c>
    </row>
    <row r="36" spans="1:5" ht="21" customHeight="1">
      <c r="A36" s="11" t="s">
        <v>59</v>
      </c>
      <c r="B36" s="40" t="s">
        <v>60</v>
      </c>
      <c r="C36" s="41"/>
      <c r="D36" s="12" t="s">
        <v>11</v>
      </c>
      <c r="E36" s="13">
        <v>16803.17</v>
      </c>
    </row>
    <row r="37" spans="1:5" ht="21.75" customHeight="1">
      <c r="A37" s="11" t="s">
        <v>61</v>
      </c>
      <c r="B37" s="40" t="s">
        <v>62</v>
      </c>
      <c r="C37" s="41"/>
      <c r="D37" s="12" t="s">
        <v>11</v>
      </c>
      <c r="E37" s="13">
        <v>0</v>
      </c>
    </row>
    <row r="38" spans="1:5" ht="35.25" customHeight="1">
      <c r="A38" s="11" t="s">
        <v>63</v>
      </c>
      <c r="B38" s="40" t="s">
        <v>64</v>
      </c>
      <c r="C38" s="41"/>
      <c r="D38" s="12" t="s">
        <v>11</v>
      </c>
      <c r="E38" s="13">
        <v>0</v>
      </c>
    </row>
    <row r="39" spans="1:5" ht="21.75" customHeight="1">
      <c r="A39" s="11" t="s">
        <v>65</v>
      </c>
      <c r="B39" s="35" t="s">
        <v>120</v>
      </c>
      <c r="C39" s="36"/>
      <c r="D39" s="12" t="s">
        <v>11</v>
      </c>
      <c r="E39" s="13">
        <v>721.85</v>
      </c>
    </row>
    <row r="40" spans="1:5" ht="12.75">
      <c r="A40" s="11" t="s">
        <v>66</v>
      </c>
      <c r="B40" s="35" t="s">
        <v>67</v>
      </c>
      <c r="C40" s="36"/>
      <c r="D40" s="12" t="s">
        <v>11</v>
      </c>
      <c r="E40" s="13">
        <v>42.07</v>
      </c>
    </row>
    <row r="41" spans="1:5" ht="35.25" customHeight="1">
      <c r="A41" s="11" t="s">
        <v>68</v>
      </c>
      <c r="B41" s="40" t="s">
        <v>69</v>
      </c>
      <c r="C41" s="41"/>
      <c r="D41" s="12" t="s">
        <v>11</v>
      </c>
      <c r="E41" s="13">
        <v>0</v>
      </c>
    </row>
    <row r="42" spans="1:5" ht="12.75">
      <c r="A42" s="11" t="s">
        <v>70</v>
      </c>
      <c r="B42" s="35" t="s">
        <v>71</v>
      </c>
      <c r="C42" s="36"/>
      <c r="D42" s="12" t="s">
        <v>72</v>
      </c>
      <c r="E42" s="13">
        <v>267.2</v>
      </c>
    </row>
    <row r="43" spans="1:7" ht="12.75">
      <c r="A43" s="11" t="s">
        <v>73</v>
      </c>
      <c r="B43" s="35" t="s">
        <v>74</v>
      </c>
      <c r="C43" s="36"/>
      <c r="D43" s="12" t="s">
        <v>72</v>
      </c>
      <c r="E43" s="13">
        <v>83.75</v>
      </c>
      <c r="F43" s="17"/>
      <c r="G43" s="17"/>
    </row>
    <row r="44" spans="1:5" ht="20.25" customHeight="1">
      <c r="A44" s="11" t="s">
        <v>75</v>
      </c>
      <c r="B44" s="35" t="s">
        <v>76</v>
      </c>
      <c r="C44" s="36"/>
      <c r="D44" s="12" t="s">
        <v>77</v>
      </c>
      <c r="E44" s="24">
        <v>527.315</v>
      </c>
    </row>
    <row r="45" spans="1:5" ht="24" customHeight="1">
      <c r="A45" s="11" t="s">
        <v>78</v>
      </c>
      <c r="B45" s="42" t="s">
        <v>79</v>
      </c>
      <c r="C45" s="43"/>
      <c r="D45" s="12" t="s">
        <v>77</v>
      </c>
      <c r="E45" s="24">
        <v>55</v>
      </c>
    </row>
    <row r="46" spans="1:5" ht="12.75">
      <c r="A46" s="11" t="s">
        <v>80</v>
      </c>
      <c r="B46" s="35" t="s">
        <v>81</v>
      </c>
      <c r="C46" s="36"/>
      <c r="D46" s="12" t="s">
        <v>77</v>
      </c>
      <c r="E46" s="24">
        <v>0</v>
      </c>
    </row>
    <row r="47" spans="1:5" ht="12.75">
      <c r="A47" s="11" t="s">
        <v>82</v>
      </c>
      <c r="B47" s="35" t="s">
        <v>83</v>
      </c>
      <c r="C47" s="36"/>
      <c r="D47" s="12" t="s">
        <v>77</v>
      </c>
      <c r="E47" s="25">
        <f>SUM(E48:E49)</f>
        <v>457.437</v>
      </c>
    </row>
    <row r="48" spans="1:5" ht="12.75">
      <c r="A48" s="11" t="s">
        <v>84</v>
      </c>
      <c r="B48" s="40" t="s">
        <v>85</v>
      </c>
      <c r="C48" s="41"/>
      <c r="D48" s="12" t="s">
        <v>77</v>
      </c>
      <c r="E48" s="24">
        <v>48.958</v>
      </c>
    </row>
    <row r="49" spans="1:5" ht="12.75">
      <c r="A49" s="11" t="s">
        <v>86</v>
      </c>
      <c r="B49" s="40" t="s">
        <v>87</v>
      </c>
      <c r="C49" s="41"/>
      <c r="D49" s="12" t="s">
        <v>77</v>
      </c>
      <c r="E49" s="24">
        <v>408.479</v>
      </c>
    </row>
    <row r="50" spans="1:7" ht="21.75" customHeight="1">
      <c r="A50" s="11" t="s">
        <v>88</v>
      </c>
      <c r="B50" s="35" t="s">
        <v>89</v>
      </c>
      <c r="C50" s="36"/>
      <c r="D50" s="12" t="s">
        <v>90</v>
      </c>
      <c r="E50" s="13">
        <v>3.15</v>
      </c>
      <c r="F50" s="17"/>
      <c r="G50" s="17"/>
    </row>
    <row r="51" spans="1:7" ht="12.75">
      <c r="A51" s="11" t="s">
        <v>91</v>
      </c>
      <c r="B51" s="42" t="s">
        <v>92</v>
      </c>
      <c r="C51" s="43"/>
      <c r="D51" s="12" t="s">
        <v>93</v>
      </c>
      <c r="E51" s="24">
        <v>14.878</v>
      </c>
      <c r="F51" s="17"/>
      <c r="G51" s="17"/>
    </row>
    <row r="52" spans="1:5" ht="21.75" customHeight="1">
      <c r="A52" s="11" t="s">
        <v>94</v>
      </c>
      <c r="B52" s="35" t="s">
        <v>95</v>
      </c>
      <c r="C52" s="36"/>
      <c r="D52" s="12" t="s">
        <v>96</v>
      </c>
      <c r="E52" s="13">
        <v>53.06</v>
      </c>
    </row>
    <row r="53" spans="1:5" ht="12.75">
      <c r="A53" s="11" t="s">
        <v>97</v>
      </c>
      <c r="B53" s="35" t="s">
        <v>98</v>
      </c>
      <c r="C53" s="36"/>
      <c r="D53" s="12" t="s">
        <v>96</v>
      </c>
      <c r="E53" s="13">
        <v>58.67</v>
      </c>
    </row>
    <row r="54" spans="1:5" ht="12.75">
      <c r="A54" s="11" t="s">
        <v>99</v>
      </c>
      <c r="B54" s="35" t="s">
        <v>100</v>
      </c>
      <c r="C54" s="36"/>
      <c r="D54" s="12" t="s">
        <v>101</v>
      </c>
      <c r="E54" s="26">
        <v>0</v>
      </c>
    </row>
    <row r="55" spans="1:5" ht="12.75">
      <c r="A55" s="11" t="s">
        <v>102</v>
      </c>
      <c r="B55" s="35" t="s">
        <v>103</v>
      </c>
      <c r="C55" s="36"/>
      <c r="D55" s="12" t="s">
        <v>101</v>
      </c>
      <c r="E55" s="26">
        <v>1</v>
      </c>
    </row>
    <row r="56" spans="1:5" ht="12.75">
      <c r="A56" s="11" t="s">
        <v>104</v>
      </c>
      <c r="B56" s="35" t="s">
        <v>105</v>
      </c>
      <c r="C56" s="36"/>
      <c r="D56" s="12" t="s">
        <v>101</v>
      </c>
      <c r="E56" s="26">
        <v>4</v>
      </c>
    </row>
    <row r="57" spans="1:7" ht="21.75" customHeight="1">
      <c r="A57" s="11" t="s">
        <v>106</v>
      </c>
      <c r="B57" s="35" t="s">
        <v>107</v>
      </c>
      <c r="C57" s="36"/>
      <c r="D57" s="12" t="s">
        <v>108</v>
      </c>
      <c r="E57" s="26">
        <v>210</v>
      </c>
      <c r="F57" s="17"/>
      <c r="G57" s="17"/>
    </row>
    <row r="58" spans="1:7" ht="20.25" customHeight="1">
      <c r="A58" s="11" t="s">
        <v>109</v>
      </c>
      <c r="B58" s="35" t="s">
        <v>110</v>
      </c>
      <c r="C58" s="36"/>
      <c r="D58" s="12" t="s">
        <v>111</v>
      </c>
      <c r="E58" s="13">
        <v>0.18</v>
      </c>
      <c r="F58" s="17"/>
      <c r="G58" s="17"/>
    </row>
    <row r="59" spans="1:5" ht="25.5" customHeight="1">
      <c r="A59" s="11" t="s">
        <v>112</v>
      </c>
      <c r="B59" s="35" t="s">
        <v>113</v>
      </c>
      <c r="C59" s="36"/>
      <c r="D59" s="12" t="s">
        <v>114</v>
      </c>
      <c r="E59" s="13">
        <v>41.53</v>
      </c>
    </row>
    <row r="60" spans="1:5" ht="21.75" customHeight="1" hidden="1">
      <c r="A60" s="15" t="s">
        <v>115</v>
      </c>
      <c r="B60" s="35" t="s">
        <v>116</v>
      </c>
      <c r="C60" s="36"/>
      <c r="D60" s="20" t="s">
        <v>117</v>
      </c>
      <c r="E60" s="13"/>
    </row>
    <row r="61" spans="1:5" ht="17.25" customHeight="1" hidden="1" thickBot="1">
      <c r="A61" s="27" t="s">
        <v>118</v>
      </c>
      <c r="B61" s="38" t="s">
        <v>119</v>
      </c>
      <c r="C61" s="39"/>
      <c r="D61" s="28"/>
      <c r="E61" s="29"/>
    </row>
    <row r="62" spans="1:5" ht="23.25" customHeight="1">
      <c r="A62" s="30"/>
      <c r="B62" s="31"/>
      <c r="C62" s="31"/>
      <c r="D62" s="32"/>
      <c r="E62" s="33"/>
    </row>
    <row r="63" spans="1:5" ht="20.25" customHeight="1">
      <c r="A63" s="37" t="s">
        <v>121</v>
      </c>
      <c r="B63" s="37"/>
      <c r="C63" s="37"/>
      <c r="D63" s="37"/>
      <c r="E63" s="37"/>
    </row>
    <row r="64" spans="1:5" ht="12.75">
      <c r="A64" s="34"/>
      <c r="B64" s="34"/>
      <c r="C64" s="34"/>
      <c r="D64" s="34"/>
      <c r="E64" s="34"/>
    </row>
  </sheetData>
  <mergeCells count="56">
    <mergeCell ref="A2:E2"/>
    <mergeCell ref="A3:E3"/>
    <mergeCell ref="B5:C5"/>
    <mergeCell ref="B6:C6"/>
    <mergeCell ref="B7:C7"/>
    <mergeCell ref="B8:C8"/>
    <mergeCell ref="B9:C9"/>
    <mergeCell ref="B10:C10"/>
    <mergeCell ref="B11:C11"/>
    <mergeCell ref="A12:A15"/>
    <mergeCell ref="B12:B15"/>
    <mergeCell ref="A16:A19"/>
    <mergeCell ref="B16:B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63:E63"/>
    <mergeCell ref="B58:C58"/>
    <mergeCell ref="B59:C59"/>
    <mergeCell ref="B60:C60"/>
    <mergeCell ref="B61:C61"/>
  </mergeCells>
  <dataValidations count="5">
    <dataValidation type="decimal" allowBlank="1" showInputMessage="1" showErrorMessage="1" sqref="E47 E14 E11 E9 E18 E35 E2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48:E60 E10 E8 E12:E13 E16:E17 E22:E34 E20 E36:E46">
      <formula1>-999999999</formula1>
      <formula2>999999999999</formula2>
    </dataValidation>
    <dataValidation type="textLength" operator="lessThanOrEqual" allowBlank="1" showInputMessage="1" showErrorMessage="1" sqref="E61:E62">
      <formula1>300</formula1>
    </dataValidation>
    <dataValidation type="list" allowBlank="1" showInputMessage="1" showErrorMessage="1" prompt="Выберите значение из списка" error="Выберите значение из списка" sqref="B12:B19">
      <formula1>kind_of_fuels</formula1>
    </dataValidation>
    <dataValidation allowBlank="1" error="Значение должно быть действительным числом" sqref="E15 E19"/>
  </dataValidation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Сатосова</cp:lastModifiedBy>
  <dcterms:created xsi:type="dcterms:W3CDTF">1996-10-08T23:32:33Z</dcterms:created>
  <dcterms:modified xsi:type="dcterms:W3CDTF">2012-02-20T02:47:40Z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